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4" documentId="13_ncr:1_{600A05AD-1E44-4D19-8395-BD21F7CD6CA5}" xr6:coauthVersionLast="47" xr6:coauthVersionMax="47" xr10:uidLastSave="{6EFFDDBD-C1C6-44A8-8AF6-C36C0F4163D2}"/>
  <workbookProtection workbookAlgorithmName="SHA-512" workbookHashValue="VsygnIvnoY1TZcasF3jc6qe7LWqfkgJXr4PCmyvFv9xq319OlVav/57wY7HvsVz8IeZookHIA8oi255Q0pbGdQ==" workbookSaltValue="NwAaq4qpjzx/BPDQTs8bJw==" workbookSpinCount="100000" lockStructure="1"/>
  <bookViews>
    <workbookView xWindow="-80" yWindow="-80" windowWidth="19360" windowHeight="1144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<sst xmlns="http://schemas.openxmlformats.org/spreadsheetml/2006/main" count="343" uniqueCount="217">
  <si>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</si>
  <si>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</si>
  <si>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</si>
  <si>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</si>
  <si>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</si>
  <si>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</si>
  <si>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</si>
  <si>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</si>
  <si>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</si>
  <si>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</si>
  <si>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</si>
  <si>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</si>
  <si>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</si>
  <si>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</si>
  <si>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</si>
  <si>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</si>
  <si>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</si>
  <si>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</si>
  <si>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</si>
  <si>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</si>
  <si>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</si>
  <si>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</si>
  <si>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</si>
  <si>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</si>
  <si>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</si>
  <si>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</si>
  <si>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</si>
  <si>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</si>
  <si>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</si>
  <si>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</si>
  <si>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</si>
  <si>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</si>
  <si>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</si>
  <si>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</si>
  <si>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</si>
  <si>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</si>
  <si>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</si>
  <si>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</si>
  <si>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</si>
  <si>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</si>
  <si>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</si>
  <si>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</si>
  <si>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</si>
  <si>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</si>
  <si>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</si>
  <si>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</si>
  <si>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</si>
  <si>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</si>
  <si>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</si>
  <si>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</si>
  <si>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</si>
  <si>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</si>
  <si>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</si>
  <si>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</si>
  <si>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</si>
  <si>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</si>
  <si>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</si>
  <si>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</si>
  <si>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</si>
  <si>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</si>
  <si>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</si>
  <si>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</si>
  <si>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</si>
  <si>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</si>
  <si>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</si>
  <si>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</si>
  <si>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</si>
  <si>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</si>
  <si>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</si>
  <si>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</si>
  <si>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</si>
  <si>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</si>
  <si>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</si>
  <si>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</si>
  <si>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</si>
  <si>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</si>
  <si>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</si>
  <si>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</si>
  <si>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</si>
  <si>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</si>
  <si>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</si>
  <si>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</si>
  <si>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</si>
  <si>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</si>
  <si>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</si>
  <si>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</si>
  <si>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</si>
  <si>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</si>
  <si>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</si>
  <si>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</si>
  <si>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</si>
  <si>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</si>
  <si>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</si>
  <si>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</si>
  <si>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</si>
  <si>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</si>
  <si>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</si>
  <si>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</si>
  <si>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</si>
  <si>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</si>
  <si>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</si>
  <si>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</si>
  <si>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</si>
  <si>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</si>
  <si>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</si>
  <si>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</si>
  <si>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</si>
  <si>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</si>
  <si>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</si>
  <si>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</si>
  <si>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</si>
  <si>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</si>
  <si>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</si>
  <si>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</si>
  <si>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</si>
  <si>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</si>
  <si>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</si>
  <si>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</si>
  <si>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</si>
  <si>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</si>
  <si>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</si>
  <si>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</si>
  <si>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</si>
  <si>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</si>
  <si>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</si>
  <si>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</si>
  <si>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</si>
  <si>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</si>
  <si>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</si>
  <si>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</si>
  <si>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</si>
  <si>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</si>
  <si>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</si>
  <si>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</si>
  <si>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</si>
  <si>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</si>
  <si>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</si>
  <si>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</si>
  <si>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</si>
  <si>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</si>
  <si>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</si>
  <si>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</si>
  <si>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</si>
  <si>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</si>
  <si>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</si>
  <si>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</si>
  <si>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</si>
  <si>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</si>
  <si>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</si>
  <si>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</si>
  <si>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</si>
  <si>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</si>
  <si>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</si>
  <si>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</si>
  <si>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</si>
  <si>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</si>
  <si>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</si>
  <si>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</si>
  <si>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</si>
  <si>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</si>
  <si>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</si>
  <si>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</si>
  <si>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</si>
  <si>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</si>
  <si>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</si>
  <si>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</si>
  <si>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</si>
  <si>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</si>
  <si>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</si>
  <si>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t>
    <phoneticPr fontId="1"/>
  </si>
  <si>
    <t>学生時代にアクセサリーづくりを始めた際、自分の手で生まれた作品が人の暮らしに彩りを与える喜びを感じた。</t>
    <phoneticPr fontId="1"/>
  </si>
  <si>
    <t>制作を続ける中で、素材選びやデザインによって表現が広がる面白さに惹かれ、作品を届ける場を持ちたいと考えた。</t>
    <phoneticPr fontId="1"/>
  </si>
  <si>
    <t>既製品では得られない個性を求める利用者が多い一方で、丁寧な作り手の作品に触れられる機会が限られている。</t>
    <phoneticPr fontId="1"/>
  </si>
  <si>
    <t>手仕事の価値を感じてもらえる場をつくり、長く愛されるブランドとして成長させることを目指して創業を決意した。</t>
    <phoneticPr fontId="1"/>
  </si>
  <si>
    <t>平成22年4月</t>
    <phoneticPr fontId="1"/>
  </si>
  <si>
    <t>平成25年4月</t>
    <phoneticPr fontId="1"/>
  </si>
  <si>
    <t>平成27年3月</t>
    <phoneticPr fontId="1"/>
  </si>
  <si>
    <t>平成27年4月</t>
    <phoneticPr fontId="1"/>
  </si>
  <si>
    <t>平成30年6月</t>
    <phoneticPr fontId="1"/>
  </si>
  <si>
    <t>令和6年9月</t>
    <phoneticPr fontId="1"/>
  </si>
  <si>
    <t>〇〇高校入学。美術や手工芸に興味を持つきっかけを得た。</t>
    <phoneticPr fontId="1"/>
  </si>
  <si>
    <t>〇〇デザイン専門学校に入学し、造形・素材研究・制作技術を学ぶ。</t>
    <phoneticPr fontId="1"/>
  </si>
  <si>
    <t>同校を卒業し、アクセサリー制作の基礎と販売手法を習得した。</t>
    <phoneticPr fontId="1"/>
  </si>
  <si>
    <t>ハンドメイド雑貨店〇〇に入社し、制作補助と販売業務を経験した。</t>
    <phoneticPr fontId="1"/>
  </si>
  <si>
    <t>アクセサリーブランド〇〇で商品企画とオンライン対応を担当し実務力を強化した。</t>
    <phoneticPr fontId="1"/>
  </si>
  <si>
    <t>ブランド立ち上げの準備を開始し、素材研究と市場分析を進め創業計画を策定した。</t>
    <phoneticPr fontId="1"/>
  </si>
  <si>
    <t>ハンドメイド作品の制作・販売を行い、独自デザインの商品をネットとアトリエで提供する。</t>
    <phoneticPr fontId="1"/>
  </si>
  <si>
    <t>素材の特性を活かした一点物の作品を中心に、ギフト需要やオーダー制作にも対応する。</t>
    <phoneticPr fontId="1"/>
  </si>
  <si>
    <t>アクセサリー</t>
    <phoneticPr fontId="1"/>
  </si>
  <si>
    <t>小物・雑貨</t>
    <phoneticPr fontId="1"/>
  </si>
  <si>
    <t>ギフト・オーダー品</t>
    <phoneticPr fontId="1"/>
  </si>
  <si>
    <t>火曜日</t>
    <rPh sb="0" eb="3">
      <t>カヨウビ</t>
    </rPh>
    <phoneticPr fontId="1"/>
  </si>
  <si>
    <t>10時</t>
    <rPh sb="2" eb="3">
      <t>ジ</t>
    </rPh>
    <phoneticPr fontId="1"/>
  </si>
  <si>
    <t>20時</t>
    <rPh sb="2" eb="3">
      <t>ジ</t>
    </rPh>
    <phoneticPr fontId="1"/>
  </si>
  <si>
    <t>作品ごとに素材を厳選し、量産では表現できない質感や細部の作り込みにこだわった商品である。</t>
    <phoneticPr fontId="1"/>
  </si>
  <si>
    <t>制作工程を丁寧に公開することで作品への理解を深め、ブランドの世界観を伝える。</t>
    <phoneticPr fontId="1"/>
  </si>
  <si>
    <t>効率的な制作体制を構築し、品質を保ちながら安定した供給ができる仕組みをつくる。</t>
    <phoneticPr fontId="1"/>
  </si>
  <si>
    <t>ターゲットは20～40代の女性で、個性あるアクセサリーやギフト需要を重視する層を狙う。</t>
    <rPh sb="40" eb="41">
      <t>ネラ</t>
    </rPh>
    <phoneticPr fontId="1"/>
  </si>
  <si>
    <t>開業後はSNSと作品紹介動画を活用し、制作背景や着用イメージを発信して認知を高める。</t>
    <phoneticPr fontId="1"/>
  </si>
  <si>
    <t>イベント出店や限定販売を組み合わせ、オンラインとオフライン双方でブランドを広げていく。</t>
    <phoneticPr fontId="1"/>
  </si>
  <si>
    <t>本市場は競合が多いものの、素材選びとデザイン性の高さを持つブランドは差別化できる。</t>
    <rPh sb="0" eb="1">
      <t>ホン</t>
    </rPh>
    <phoneticPr fontId="1"/>
  </si>
  <si>
    <t>一点物や少量制作の需要は増えており、オンライン販売の拡大で市場も継続的に成長している。</t>
    <phoneticPr fontId="1"/>
  </si>
  <si>
    <t>独自性のある作風と発信力を高めることで、競合との差異化が期待できる環境にある。</t>
    <phoneticPr fontId="1"/>
  </si>
  <si>
    <t>・制作工具・道具一式</t>
    <phoneticPr fontId="1"/>
  </si>
  <si>
    <t>・撮影機材・ライト</t>
    <phoneticPr fontId="1"/>
  </si>
  <si>
    <t>・PC・編集ソフト</t>
    <phoneticPr fontId="1"/>
  </si>
  <si>
    <t>・在庫棚・作業台</t>
    <phoneticPr fontId="1"/>
  </si>
  <si>
    <t>・梱包資材・発送備品</t>
    <phoneticPr fontId="1"/>
  </si>
  <si>
    <t>・アトリエ内装整備</t>
    <phoneticPr fontId="1"/>
  </si>
  <si>
    <t>・材料仕入れ（6ヵ月分）</t>
    <rPh sb="1" eb="5">
      <t>ザイリョウシイ</t>
    </rPh>
    <phoneticPr fontId="1"/>
  </si>
  <si>
    <t>・広告宣伝費（6ヵ月分）</t>
    <rPh sb="1" eb="6">
      <t>コウコクセンデンヒ</t>
    </rPh>
    <rPh sb="9" eb="11">
      <t>ゲツブン</t>
    </rPh>
    <phoneticPr fontId="1"/>
  </si>
  <si>
    <t>・人件費（6ヵ月分）</t>
    <rPh sb="1" eb="4">
      <t>ジンケンヒ</t>
    </rPh>
    <rPh sb="7" eb="9">
      <t>ゲツブン</t>
    </rPh>
    <phoneticPr fontId="1"/>
  </si>
  <si>
    <t>売上高は客単価3,000円を基準とし、創業当初は1日15件を見込み月40万円とした。
1年後はSNS発信とイベント出店による認知向上で1日50件を想定し月150万円とした。
売上原価は材料費中心で原価率50％を想定し、創業当初20万円、1年後60万円とした。
人件費は3名体制を前提に高めに設定し、創業当初48万円、1年後52万円とした。
家賃はアトリエ利用として毎月8万円、支払利息は毎月2万円とした。
その他経費は通信費や梱包費等を含み、創業当初10万円、1年後は効率化で8万円とした。
以上より創業当初は月▲48万円の赤字だが、1年後は月20万円の黒字を見込む収益構造である。</t>
    <phoneticPr fontId="1"/>
  </si>
  <si>
    <t>ハンドメイド市場は個性を重視する利用者が増えており、独自デザインの作品は高い支持を得やすい。制作背景や作家の想いを発信することでブランド価値が高まり、SNSを軸にした集客と相性が良い点も強みである。オンライン販売を中心とすることで全国へ販路を広げられ、イベント出店を組み合わせることで認知の拡大とリピート購入が期待できる。材料費と制作時間のバランスを改善することで利益率を高めることができ、1年後には安定した黒字化が可能となる計画である。発信力と世界観を強みに、長く愛されるブランドとして成長できる事業モデルである。</t>
    <phoneticPr fontId="1"/>
  </si>
  <si>
    <t>イッパンコジン</t>
    <phoneticPr fontId="1"/>
  </si>
  <si>
    <t>一般個人（現金・クレジット）</t>
    <rPh sb="0" eb="2">
      <t>イッパン</t>
    </rPh>
    <rPh sb="2" eb="4">
      <t>コジン</t>
    </rPh>
    <rPh sb="5" eb="7">
      <t>ゲンキン</t>
    </rPh>
    <phoneticPr fontId="1"/>
  </si>
  <si>
    <t>一般法人（銀行振込）</t>
    <rPh sb="0" eb="2">
      <t>イッパン</t>
    </rPh>
    <rPh sb="2" eb="4">
      <t>ホウジン</t>
    </rPh>
    <rPh sb="5" eb="9">
      <t>ギンコウフリコミ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</si>
</sst>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170</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160</v>
      </c>
      <c r="AV7" s="106"/>
      <c r="AW7" s="106"/>
      <c r="AX7" s="106"/>
      <c r="AY7" s="106"/>
      <c r="AZ7" s="106"/>
      <c r="BA7" s="106"/>
      <c r="BB7" s="106"/>
      <c r="BC7" s="106"/>
      <c r="BD7" s="106"/>
      <c r="BE7" s="106"/>
      <c r="BF7" s="106"/>
      <c r="BG7" s="106"/>
      <c r="BH7" s="101" t="s">
        <v>124</v>
      </c>
      <c r="BI7" s="101"/>
      <c r="BJ7" s="102" t="s">
        <v>123</v>
      </c>
      <c r="BK7" s="103"/>
      <c r="BL7" s="103"/>
      <c r="BM7" s="104"/>
      <c r="BN7" s="105" t="s">
        <v>156</v>
      </c>
      <c r="BO7" s="106"/>
      <c r="BP7" s="106"/>
      <c r="BQ7" s="106"/>
      <c r="BR7" s="106"/>
      <c r="BS7" s="106"/>
      <c r="BT7" s="106"/>
      <c r="BU7" s="106"/>
      <c r="BV7" s="106"/>
      <c r="BW7" s="106"/>
      <c r="BX7" s="106"/>
      <c r="BY7" s="106"/>
      <c r="BZ7" s="107"/>
    </row>
    <row r="8" spans="2:79" ht="15.75" customHeight="1" x14ac:dyDescent="0.2">
      <c r="B8" s="346" t="s">
        <v>171</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161</v>
      </c>
      <c r="AV8" s="117"/>
      <c r="AW8" s="117"/>
      <c r="AX8" s="117"/>
      <c r="AY8" s="117"/>
      <c r="AZ8" s="117"/>
      <c r="BA8" s="117"/>
      <c r="BB8" s="117"/>
      <c r="BC8" s="117"/>
      <c r="BD8" s="117"/>
      <c r="BE8" s="117"/>
      <c r="BF8" s="117"/>
      <c r="BG8" s="117"/>
      <c r="BH8" s="101"/>
      <c r="BI8" s="101"/>
      <c r="BJ8" s="113" t="s">
        <v>125</v>
      </c>
      <c r="BK8" s="114"/>
      <c r="BL8" s="114"/>
      <c r="BM8" s="115"/>
      <c r="BN8" s="116" t="s">
        <v>157</v>
      </c>
      <c r="BO8" s="117"/>
      <c r="BP8" s="117"/>
      <c r="BQ8" s="117"/>
      <c r="BR8" s="117"/>
      <c r="BS8" s="117"/>
      <c r="BT8" s="117"/>
      <c r="BU8" s="117"/>
      <c r="BV8" s="117"/>
      <c r="BW8" s="117"/>
      <c r="BX8" s="117"/>
      <c r="BY8" s="117"/>
      <c r="BZ8" s="118"/>
    </row>
    <row r="9" spans="2:79" ht="15.75" customHeight="1" x14ac:dyDescent="0.2">
      <c r="B9" s="346" t="s">
        <v>172</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162</v>
      </c>
      <c r="AV9" s="117"/>
      <c r="AW9" s="117"/>
      <c r="AX9" s="117"/>
      <c r="AY9" s="117"/>
      <c r="AZ9" s="117"/>
      <c r="BA9" s="117"/>
      <c r="BB9" s="117"/>
      <c r="BC9" s="117"/>
      <c r="BD9" s="117"/>
      <c r="BE9" s="117"/>
      <c r="BF9" s="117"/>
      <c r="BG9" s="117"/>
      <c r="BH9" s="101"/>
      <c r="BI9" s="101"/>
      <c r="BJ9" s="113" t="s">
        <v>126</v>
      </c>
      <c r="BK9" s="114"/>
      <c r="BL9" s="114"/>
      <c r="BM9" s="115"/>
      <c r="BN9" s="116" t="s">
        <v>158</v>
      </c>
      <c r="BO9" s="117"/>
      <c r="BP9" s="117"/>
      <c r="BQ9" s="117"/>
      <c r="BR9" s="117"/>
      <c r="BS9" s="117"/>
      <c r="BT9" s="117"/>
      <c r="BU9" s="117"/>
      <c r="BV9" s="117"/>
      <c r="BW9" s="117"/>
      <c r="BX9" s="117"/>
      <c r="BY9" s="117"/>
      <c r="BZ9" s="118"/>
    </row>
    <row r="10" spans="2:79" ht="15.75" customHeight="1" x14ac:dyDescent="0.2">
      <c r="B10" s="349" t="s">
        <v>173</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159</v>
      </c>
      <c r="AV10" s="123"/>
      <c r="AW10" s="123"/>
      <c r="AX10" s="123"/>
      <c r="AY10" s="123"/>
      <c r="AZ10" s="123"/>
      <c r="BA10" s="123"/>
      <c r="BB10" s="123"/>
      <c r="BC10" s="123"/>
      <c r="BD10" s="123"/>
      <c r="BE10" s="123"/>
      <c r="BF10" s="123"/>
      <c r="BG10" s="123"/>
      <c r="BH10" s="101"/>
      <c r="BI10" s="101"/>
      <c r="BJ10" s="119" t="s">
        <v>137</v>
      </c>
      <c r="BK10" s="120"/>
      <c r="BL10" s="120"/>
      <c r="BM10" s="121"/>
      <c r="BN10" s="122" t="s">
        <v>159</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174</v>
      </c>
      <c r="C13" s="403"/>
      <c r="D13" s="403"/>
      <c r="E13" s="403"/>
      <c r="F13" s="403"/>
      <c r="G13" s="404"/>
      <c r="H13" s="105" t="s">
        <v>180</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163</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175</v>
      </c>
      <c r="C14" s="387"/>
      <c r="D14" s="387"/>
      <c r="E14" s="387"/>
      <c r="F14" s="387"/>
      <c r="G14" s="388"/>
      <c r="H14" s="116" t="s">
        <v>181</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163</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176</v>
      </c>
      <c r="C15" s="390"/>
      <c r="D15" s="390"/>
      <c r="E15" s="390"/>
      <c r="F15" s="390"/>
      <c r="G15" s="391"/>
      <c r="H15" s="116" t="s">
        <v>182</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177</v>
      </c>
      <c r="C16" s="390"/>
      <c r="D16" s="390"/>
      <c r="E16" s="390"/>
      <c r="F16" s="390"/>
      <c r="G16" s="391"/>
      <c r="H16" s="116" t="s">
        <v>183</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178</v>
      </c>
      <c r="C17" s="390"/>
      <c r="D17" s="390"/>
      <c r="E17" s="390"/>
      <c r="F17" s="390"/>
      <c r="G17" s="391"/>
      <c r="H17" s="116" t="s">
        <v>184</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179</v>
      </c>
      <c r="C18" s="453"/>
      <c r="D18" s="453"/>
      <c r="E18" s="453"/>
      <c r="F18" s="453"/>
      <c r="G18" s="454"/>
      <c r="H18" s="122" t="s">
        <v>185</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150</v>
      </c>
      <c r="BE18" s="489"/>
      <c r="BF18" s="489"/>
      <c r="BG18" s="125" t="s">
        <v>14</v>
      </c>
      <c r="BH18" s="126"/>
      <c r="BI18" s="474" t="s">
        <v>10</v>
      </c>
      <c r="BJ18" s="475"/>
      <c r="BK18" s="475"/>
      <c r="BL18" s="475"/>
      <c r="BM18" s="475"/>
      <c r="BN18" s="475"/>
      <c r="BO18" s="475"/>
      <c r="BP18" s="475"/>
      <c r="BQ18" s="475"/>
      <c r="BR18" s="475"/>
      <c r="BS18" s="475"/>
      <c r="BT18" s="475"/>
      <c r="BU18" s="475"/>
      <c r="BV18" s="485">
        <v>300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203</v>
      </c>
      <c r="AQ20" s="130"/>
      <c r="AR20" s="130"/>
      <c r="AS20" s="130"/>
      <c r="AT20" s="130"/>
      <c r="AU20" s="130"/>
      <c r="AV20" s="130"/>
      <c r="AW20" s="130"/>
      <c r="AX20" s="131"/>
      <c r="AY20" s="132" t="s">
        <v>164</v>
      </c>
      <c r="AZ20" s="130"/>
      <c r="BA20" s="130"/>
      <c r="BB20" s="130"/>
      <c r="BC20" s="131"/>
      <c r="BD20" s="230">
        <v>20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204</v>
      </c>
      <c r="AQ21" s="130"/>
      <c r="AR21" s="130"/>
      <c r="AS21" s="130"/>
      <c r="AT21" s="130"/>
      <c r="AU21" s="130"/>
      <c r="AV21" s="130"/>
      <c r="AW21" s="130"/>
      <c r="AX21" s="131"/>
      <c r="AY21" s="132" t="s">
        <v>164</v>
      </c>
      <c r="AZ21" s="130"/>
      <c r="BA21" s="130"/>
      <c r="BB21" s="130"/>
      <c r="BC21" s="131"/>
      <c r="BD21" s="230">
        <v>20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205</v>
      </c>
      <c r="AQ22" s="130"/>
      <c r="AR22" s="130"/>
      <c r="AS22" s="130"/>
      <c r="AT22" s="130"/>
      <c r="AU22" s="130"/>
      <c r="AV22" s="130"/>
      <c r="AW22" s="130"/>
      <c r="AX22" s="131"/>
      <c r="AY22" s="132" t="s">
        <v>166</v>
      </c>
      <c r="AZ22" s="130"/>
      <c r="BA22" s="130"/>
      <c r="BB22" s="130"/>
      <c r="BC22" s="131"/>
      <c r="BD22" s="230">
        <v>30</v>
      </c>
      <c r="BE22" s="231"/>
      <c r="BF22" s="231"/>
      <c r="BG22" s="231"/>
      <c r="BH22" s="232"/>
      <c r="BI22" s="129" t="s">
        <v>167</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206</v>
      </c>
      <c r="AQ23" s="130"/>
      <c r="AR23" s="130"/>
      <c r="AS23" s="130"/>
      <c r="AT23" s="130"/>
      <c r="AU23" s="130"/>
      <c r="AV23" s="130"/>
      <c r="AW23" s="130"/>
      <c r="AX23" s="131"/>
      <c r="AY23" s="132" t="s">
        <v>166</v>
      </c>
      <c r="AZ23" s="130"/>
      <c r="BA23" s="130"/>
      <c r="BB23" s="130"/>
      <c r="BC23" s="131"/>
      <c r="BD23" s="230">
        <v>20</v>
      </c>
      <c r="BE23" s="231"/>
      <c r="BF23" s="231"/>
      <c r="BG23" s="231"/>
      <c r="BH23" s="232"/>
      <c r="BI23" s="490" t="s">
        <v>168</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207</v>
      </c>
      <c r="AQ24" s="130"/>
      <c r="AR24" s="130"/>
      <c r="AS24" s="130"/>
      <c r="AT24" s="130"/>
      <c r="AU24" s="130"/>
      <c r="AV24" s="130"/>
      <c r="AW24" s="130"/>
      <c r="AX24" s="131"/>
      <c r="AY24" s="132" t="s">
        <v>165</v>
      </c>
      <c r="AZ24" s="130"/>
      <c r="BA24" s="130"/>
      <c r="BB24" s="130"/>
      <c r="BC24" s="131"/>
      <c r="BD24" s="230">
        <v>10</v>
      </c>
      <c r="BE24" s="231"/>
      <c r="BF24" s="231"/>
      <c r="BG24" s="231"/>
      <c r="BH24" s="232"/>
      <c r="BI24" s="494" t="s">
        <v>46</v>
      </c>
      <c r="BJ24" s="495"/>
      <c r="BK24" s="495"/>
      <c r="BL24" s="495"/>
      <c r="BM24" s="495"/>
      <c r="BN24" s="495"/>
      <c r="BO24" s="495"/>
      <c r="BP24" s="495"/>
      <c r="BQ24" s="495"/>
      <c r="BR24" s="495"/>
      <c r="BS24" s="495"/>
      <c r="BT24" s="495"/>
      <c r="BU24" s="496"/>
      <c r="BV24" s="483">
        <v>140</v>
      </c>
      <c r="BW24" s="484"/>
      <c r="BX24" s="484"/>
      <c r="BY24" s="233" t="s">
        <v>14</v>
      </c>
      <c r="BZ24" s="326"/>
    </row>
    <row r="25" spans="2:78" ht="15.75" customHeight="1" x14ac:dyDescent="0.2">
      <c r="B25" s="8" t="s">
        <v>44</v>
      </c>
      <c r="AO25" s="145"/>
      <c r="AP25" s="129" t="s">
        <v>208</v>
      </c>
      <c r="AQ25" s="130"/>
      <c r="AR25" s="130"/>
      <c r="AS25" s="130"/>
      <c r="AT25" s="130"/>
      <c r="AU25" s="130"/>
      <c r="AV25" s="130"/>
      <c r="AW25" s="130"/>
      <c r="AX25" s="131"/>
      <c r="AY25" s="132" t="s">
        <v>165</v>
      </c>
      <c r="AZ25" s="130"/>
      <c r="BA25" s="130"/>
      <c r="BB25" s="130"/>
      <c r="BC25" s="131"/>
      <c r="BD25" s="230">
        <v>50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186</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t="str">
        <f>IF(AND(BV27="",BV28="",BV29="",BV30="",BV31="",BV32="",BV33="",BV34="",BV35=""),"",SUM(BV27:BZ35))</f>
        <v/>
      </c>
      <c r="BW26" s="487"/>
      <c r="BX26" s="487"/>
      <c r="BY26" s="178" t="s">
        <v>14</v>
      </c>
      <c r="BZ26" s="456"/>
    </row>
    <row r="27" spans="2:78" ht="15.75" customHeight="1" x14ac:dyDescent="0.2">
      <c r="B27" s="119"/>
      <c r="C27" s="279"/>
      <c r="D27" s="279"/>
      <c r="E27" s="279"/>
      <c r="F27" s="279"/>
      <c r="G27" s="342"/>
      <c r="H27" s="346" t="s">
        <v>187</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188</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c r="BJ28" s="130"/>
      <c r="BK28" s="130"/>
      <c r="BL28" s="130"/>
      <c r="BM28" s="130"/>
      <c r="BN28" s="130"/>
      <c r="BO28" s="130"/>
      <c r="BP28" s="130"/>
      <c r="BQ28" s="130"/>
      <c r="BR28" s="130"/>
      <c r="BS28" s="130"/>
      <c r="BT28" s="130"/>
      <c r="BU28" s="131"/>
      <c r="BV28" s="446"/>
      <c r="BW28" s="447"/>
      <c r="BX28" s="447"/>
      <c r="BY28" s="447"/>
      <c r="BZ28" s="448"/>
    </row>
    <row r="29" spans="2:78" ht="15.75" customHeight="1" x14ac:dyDescent="0.2">
      <c r="B29" s="321"/>
      <c r="C29" s="322"/>
      <c r="D29" s="322"/>
      <c r="E29" s="322"/>
      <c r="F29" s="322"/>
      <c r="G29" s="380"/>
      <c r="H29" s="62" t="s">
        <v>72</v>
      </c>
      <c r="I29" s="117" t="s">
        <v>189</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190</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390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3000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191</v>
      </c>
      <c r="V32" s="109"/>
      <c r="W32" s="109"/>
      <c r="X32" s="109"/>
      <c r="Y32" s="109"/>
      <c r="Z32" s="109"/>
      <c r="AA32" s="110"/>
      <c r="AB32" s="157" t="s">
        <v>121</v>
      </c>
      <c r="AC32" s="158"/>
      <c r="AD32" s="158"/>
      <c r="AE32" s="158"/>
      <c r="AF32" s="158"/>
      <c r="AG32" s="159"/>
      <c r="AH32" s="526" t="s">
        <v>192</v>
      </c>
      <c r="AI32" s="527"/>
      <c r="AJ32" s="527"/>
      <c r="AK32" s="50" t="s">
        <v>118</v>
      </c>
      <c r="AL32" s="524" t="s">
        <v>193</v>
      </c>
      <c r="AM32" s="525"/>
      <c r="AO32" s="145"/>
      <c r="AP32" s="129" t="s">
        <v>209</v>
      </c>
      <c r="AQ32" s="130"/>
      <c r="AR32" s="130"/>
      <c r="AS32" s="130"/>
      <c r="AT32" s="130"/>
      <c r="AU32" s="130"/>
      <c r="AV32" s="130"/>
      <c r="AW32" s="130"/>
      <c r="AX32" s="130"/>
      <c r="AY32" s="130"/>
      <c r="AZ32" s="130"/>
      <c r="BA32" s="130"/>
      <c r="BB32" s="130"/>
      <c r="BC32" s="131"/>
      <c r="BD32" s="280">
        <v>60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194</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210</v>
      </c>
      <c r="AQ33" s="130"/>
      <c r="AR33" s="130"/>
      <c r="AS33" s="130"/>
      <c r="AT33" s="130"/>
      <c r="AU33" s="130"/>
      <c r="AV33" s="130"/>
      <c r="AW33" s="130"/>
      <c r="AX33" s="130"/>
      <c r="AY33" s="130"/>
      <c r="AZ33" s="130"/>
      <c r="BA33" s="130"/>
      <c r="BB33" s="130"/>
      <c r="BC33" s="131"/>
      <c r="BD33" s="280">
        <v>60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195</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211</v>
      </c>
      <c r="AQ34" s="130"/>
      <c r="AR34" s="130"/>
      <c r="AS34" s="130"/>
      <c r="AT34" s="130"/>
      <c r="AU34" s="130"/>
      <c r="AV34" s="130"/>
      <c r="AW34" s="130"/>
      <c r="AX34" s="130"/>
      <c r="AY34" s="130"/>
      <c r="AZ34" s="130"/>
      <c r="BA34" s="130"/>
      <c r="BB34" s="130"/>
      <c r="BC34" s="131"/>
      <c r="BD34" s="283">
        <v>270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196</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c r="AQ35" s="384"/>
      <c r="AR35" s="384"/>
      <c r="AS35" s="384"/>
      <c r="AT35" s="384"/>
      <c r="AU35" s="384"/>
      <c r="AV35" s="384"/>
      <c r="AW35" s="384"/>
      <c r="AX35" s="384"/>
      <c r="AY35" s="384"/>
      <c r="AZ35" s="384"/>
      <c r="BA35" s="384"/>
      <c r="BB35" s="384"/>
      <c r="BC35" s="385"/>
      <c r="BD35" s="235"/>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197</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540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540</v>
      </c>
      <c r="BW36" s="366"/>
      <c r="BX36" s="366"/>
      <c r="BY36" s="205" t="s">
        <v>14</v>
      </c>
      <c r="BZ36" s="206"/>
    </row>
    <row r="37" spans="2:78" ht="15.75" customHeight="1" x14ac:dyDescent="0.2">
      <c r="B37" s="321"/>
      <c r="C37" s="322"/>
      <c r="D37" s="322"/>
      <c r="E37" s="322"/>
      <c r="F37" s="322"/>
      <c r="G37" s="380"/>
      <c r="H37" s="346" t="s">
        <v>198</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199</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200</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201</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169</v>
      </c>
      <c r="BB40" s="47" t="s">
        <v>97</v>
      </c>
      <c r="BC40" s="49" t="s">
        <v>169</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202</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40</v>
      </c>
      <c r="AU41" s="312"/>
      <c r="AV41" s="312"/>
      <c r="AW41" s="312"/>
      <c r="AX41" s="125" t="s">
        <v>55</v>
      </c>
      <c r="AY41" s="311"/>
      <c r="AZ41" s="314">
        <v>150</v>
      </c>
      <c r="BA41" s="315"/>
      <c r="BB41" s="315"/>
      <c r="BC41" s="315"/>
      <c r="BD41" s="125" t="s">
        <v>55</v>
      </c>
      <c r="BE41" s="311"/>
      <c r="BF41" s="238" t="s">
        <v>212</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20</v>
      </c>
      <c r="AU44" s="226"/>
      <c r="AV44" s="226"/>
      <c r="AW44" s="226"/>
      <c r="AX44" s="178" t="s">
        <v>55</v>
      </c>
      <c r="AY44" s="229"/>
      <c r="AZ44" s="301">
        <v>60</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48</v>
      </c>
      <c r="AU46" s="226"/>
      <c r="AV46" s="226"/>
      <c r="AW46" s="226"/>
      <c r="AX46" s="233" t="s">
        <v>14</v>
      </c>
      <c r="AY46" s="233"/>
      <c r="AZ46" s="301">
        <v>52</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8</v>
      </c>
      <c r="AU48" s="226"/>
      <c r="AV48" s="226"/>
      <c r="AW48" s="226"/>
      <c r="AX48" s="178" t="s">
        <v>14</v>
      </c>
      <c r="AY48" s="178"/>
      <c r="AZ48" s="301">
        <v>8</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214</v>
      </c>
      <c r="D49" s="193"/>
      <c r="E49" s="193"/>
      <c r="F49" s="193"/>
      <c r="G49" s="193"/>
      <c r="H49" s="193"/>
      <c r="I49" s="193"/>
      <c r="J49" s="193"/>
      <c r="K49" s="193"/>
      <c r="L49" s="193"/>
      <c r="M49" s="193"/>
      <c r="N49" s="194"/>
      <c r="O49" s="169"/>
      <c r="P49" s="170"/>
      <c r="Q49" s="170"/>
      <c r="R49" s="170"/>
      <c r="S49" s="170"/>
      <c r="T49" s="171"/>
      <c r="U49" s="532">
        <v>90</v>
      </c>
      <c r="V49" s="533"/>
      <c r="W49" s="311" t="s">
        <v>4</v>
      </c>
      <c r="X49" s="523">
        <v>70</v>
      </c>
      <c r="Y49" s="501"/>
      <c r="Z49" s="502" t="s">
        <v>4</v>
      </c>
      <c r="AA49" s="195"/>
      <c r="AB49" s="196"/>
      <c r="AC49" s="81" t="s">
        <v>4</v>
      </c>
      <c r="AD49" s="175" t="s">
        <v>154</v>
      </c>
      <c r="AE49" s="176"/>
      <c r="AF49" s="176"/>
      <c r="AG49" s="177" t="s">
        <v>104</v>
      </c>
      <c r="AH49" s="177"/>
      <c r="AI49" s="176">
        <v>20</v>
      </c>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215</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147</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154</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216</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10</v>
      </c>
      <c r="AU52" s="226"/>
      <c r="AV52" s="226"/>
      <c r="AW52" s="226"/>
      <c r="AX52" s="178" t="s">
        <v>14</v>
      </c>
      <c r="AY52" s="178"/>
      <c r="AZ52" s="301">
        <v>8</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68</v>
      </c>
      <c r="AU54" s="271"/>
      <c r="AV54" s="271"/>
      <c r="AW54" s="271"/>
      <c r="AX54" s="178" t="s">
        <v>14</v>
      </c>
      <c r="AY54" s="178"/>
      <c r="AZ54" s="266">
        <f>IF(AND(AZ46="",AZ48="",AZ50="",AZ52=""),"",SUM(AZ46:AZ53))</f>
        <v>70</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148</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154</v>
      </c>
      <c r="AE55" s="143"/>
      <c r="AF55" s="143"/>
      <c r="AG55" s="127" t="s">
        <v>104</v>
      </c>
      <c r="AH55" s="127"/>
      <c r="AI55" s="143" t="s">
        <v>155</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149</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-48</v>
      </c>
      <c r="AU56" s="329"/>
      <c r="AV56" s="329"/>
      <c r="AW56" s="329"/>
      <c r="AX56" s="125" t="s">
        <v>14</v>
      </c>
      <c r="AY56" s="311"/>
      <c r="AZ56" s="334">
        <f>IF(AZ54="","",AZ41-AZ44-AZ54)</f>
        <v>20</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150</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154</v>
      </c>
      <c r="AE57" s="150"/>
      <c r="AF57" s="150"/>
      <c r="AG57" s="184" t="s">
        <v>104</v>
      </c>
      <c r="AH57" s="184"/>
      <c r="AI57" s="150" t="s">
        <v>155</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151</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213</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152</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154</v>
      </c>
      <c r="AE61" s="176"/>
      <c r="AF61" s="176"/>
      <c r="AG61" s="177" t="s">
        <v>104</v>
      </c>
      <c r="AH61" s="177"/>
      <c r="AI61" s="176" t="s">
        <v>155</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153</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154</v>
      </c>
      <c r="H65" s="292"/>
      <c r="I65" s="292"/>
      <c r="J65" s="292"/>
      <c r="K65" s="205" t="s">
        <v>5</v>
      </c>
      <c r="L65" s="205"/>
      <c r="M65" s="292" t="s">
        <v>155</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Props1.xml><?xml version="1.0" encoding="utf-8"?>
<ds:datastoreItem xmlns:ds="http://schemas.openxmlformats.org/officeDocument/2006/customXml" ds:itemID="{A6461CAC-6A0D-42DD-818A-4E6A51B2F0E1}"/>
</file>

<file path=customXml/itemProps2.xml><?xml version="1.0" encoding="utf-8"?>
<ds:datastoreItem xmlns:ds="http://schemas.openxmlformats.org/officeDocument/2006/customXml" ds:itemID="{8A4EF1FD-83AD-4273-B0B5-9D3BCA2A82CA}">
  <ds:schemaRefs>
    <ds:schemaRef ds:uri="http://schemas.microsoft.com/sharepoint/v3/contenttype/forms"/>
  </ds:schemaRefs>
</ds:datastoreItem>
</file>

<file path=customXml/itemProps3.xml><?xml version="1.0" encoding="utf-8"?>
<ds:datastoreItem xmlns:ds="http://schemas.openxmlformats.org/officeDocument/2006/customXml" ds:itemID="{21BD671D-4B20-43BD-A52D-76B9A75F345A}">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2026-03-26T07:26:00Z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